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corecard"/>
    <sheet r:id="rId2" sheetId="2" name="Yearly cost"/>
  </sheets>
  <definedNames/>
  <calcPr/>
</workbook>
</file>

<file path=xl/sharedStrings.xml><?xml version="1.0" encoding="utf-8"?>
<sst xmlns="http://schemas.openxmlformats.org/spreadsheetml/2006/main">
  <si>
    <t>Construction software scorecard</t>
  </si>
  <si>
    <t>Score each tool 1 (poor) to 5 (excellent). Change the weights to suit you; they must add up to 100.</t>
  </si>
  <si>
    <t>Criterion</t>
  </si>
  <si>
    <t>Weight</t>
  </si>
  <si>
    <t>Tool A</t>
  </si>
  <si>
    <t>Tool B</t>
  </si>
  <si>
    <t>Spreadsheet</t>
  </si>
  <si>
    <t>Tool D</t>
  </si>
  <si>
    <t>Money per job and phase: budget, committed cost, forecast</t>
  </si>
  <si>
    <t>Purchasing and site stock</t>
  </si>
  <si>
    <t>Labour and pay: crews, daily wages, subcontractors</t>
  </si>
  <si>
    <t>Works on a phone on site</t>
  </si>
  <si>
    <t>Your data can be exported</t>
  </si>
  <si>
    <t>Setup effort and support</t>
  </si>
  <si>
    <t>Price at your size</t>
  </si>
  <si>
    <t>Free plan, or a trial long enough to test</t>
  </si>
  <si>
    <t>Weights total (must be 100)</t>
  </si>
  <si>
    <t>Weighted score out of 100</t>
  </si>
  <si>
    <t>Sample scores for unnamed tools, to show the arithmetic. Score the tools you are actually testing, after a trial on one real job.</t>
  </si>
  <si>
    <t>Yearly cost at your size</t>
  </si>
  <si>
    <t>Office and site users who sign in</t>
  </si>
  <si>
    <t>Running projects</t>
  </si>
  <si>
    <t>List prices from each vendor's own pricing page on 26 Oct 2026. Check them again before you decide; they change.</t>
  </si>
  <si>
    <t>Tool</t>
  </si>
  <si>
    <t>Pricing model</t>
  </si>
  <si>
    <t>Base per month</t>
  </si>
  <si>
    <t>Users included in base</t>
  </si>
  <si>
    <t>Extra user per month</t>
  </si>
  <si>
    <t>Price per user per month</t>
  </si>
  <si>
    <t>Flat price per year</t>
  </si>
  <si>
    <t>Free plan or trial (as stated)</t>
  </si>
  <si>
    <t>Yearly cost</t>
  </si>
  <si>
    <t>Fieldwire Pro</t>
  </si>
  <si>
    <t>Per user per month, billed annually</t>
  </si>
  <si>
    <t>Basic plan $0: up to 5 users, 3 projects</t>
  </si>
  <si>
    <t>JobTread (monthly plan)</t>
  </si>
  <si>
    <t>Base per month + per extra internal user</t>
  </si>
  <si>
    <t>No free trial (stated)</t>
  </si>
  <si>
    <t>Buildern Starter</t>
  </si>
  <si>
    <t>Per month for 2 seats, billed annually</t>
  </si>
  <si>
    <t>7-day free trial</t>
  </si>
  <si>
    <t>Buildern Professional</t>
  </si>
  <si>
    <t>Per month for 4 seats, billed annually</t>
  </si>
  <si>
    <t>Procore</t>
  </si>
  <si>
    <t>Annual fee by product and construction volume</t>
  </si>
  <si>
    <t>Quote only</t>
  </si>
  <si>
    <t>Aaghaz360 Starter</t>
  </si>
  <si>
    <t>Flat per year, up to 5 running projects</t>
  </si>
  <si>
    <t>Free package: 1 running project</t>
  </si>
  <si>
    <t>Licence you already have</t>
  </si>
  <si>
    <t>Your time is the cost</t>
  </si>
  <si>
    <t>Yearly cost = 12 × (base + extra users × extra-user price) + 12 × users × per-user price + flat yearly price. Taxes not included.</t>
  </si>
</sst>
</file>

<file path=xl/styles.xml><?xml version="1.0" encoding="utf-8"?>
<styleSheet xmlns="http://schemas.openxmlformats.org/spreadsheetml/2006/main">
  <numFmts count="2">
    <numFmt numFmtId="100" formatCode="0"/>
    <numFmt numFmtId="101" formatCode="#,##0.00"/>
  </numFmts>
  <fonts count="4">
    <font>
      <family val="2"/>
      <scheme val="minor"/>
      <color theme="1"/>
    </font>
    <font>
      <sz val="14"/>
      <family val="2"/>
      <b/>
      <color theme="1"/>
    </font>
    <font>
      <family val="2"/>
      <scheme val="minor"/>
      <i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1ECE8"/>
        <bgColor indexed="64"/>
      </patternFill>
    </fill>
  </fills>
  <borders count="1">
    <border>
      <left/>
      <right/>
      <top/>
      <bottom/>
      <diagonal/>
    </border>
  </borders>
  <cellXfs count="7">
    <xf/>
    <xf fontId="1" applyFont="1"/>
    <xf fontId="2" applyFont="1"/>
    <xf fontId="3" applyFont="1" fillId="2" applyFill="1" applyAlignment="1">
      <alignment wrapText="1"/>
    </xf>
    <xf fontId="3" applyFont="1"/>
    <xf numFmtId="100" applyNumberFormat="1" fontId="3" applyFon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3" xSplit="0" topLeftCell="A4" activePane="bottomRight" state="frozen"/>
    </sheetView>
  </sheetViews>
  <cols>
    <col min="1" max="1" width="54" customWidth="1"/>
    <col min="2" max="2" width="9" customWidth="1"/>
    <col min="3" max="3" width="12" customWidth="1"/>
    <col min="4" max="4" width="12" customWidth="1"/>
    <col min="5" max="5" width="13" customWidth="1"/>
    <col min="6" max="6" width="12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>
      <c r="A4" t="s">
        <v>8</v>
      </c>
      <c r="B4">
        <v>20</v>
      </c>
      <c r="C4">
        <v>4</v>
      </c>
      <c r="D4">
        <v>3</v>
      </c>
      <c r="E4">
        <v>2</v>
      </c>
    </row>
    <row r="5">
      <c r="A5" t="s">
        <v>9</v>
      </c>
      <c r="B5">
        <v>15</v>
      </c>
      <c r="C5">
        <v>3</v>
      </c>
      <c r="D5">
        <v>4</v>
      </c>
      <c r="E5">
        <v>2</v>
      </c>
    </row>
    <row r="6">
      <c r="A6" t="s">
        <v>10</v>
      </c>
      <c r="B6">
        <v>15</v>
      </c>
      <c r="C6">
        <v>2</v>
      </c>
      <c r="D6">
        <v>4</v>
      </c>
      <c r="E6">
        <v>2</v>
      </c>
    </row>
    <row r="7">
      <c r="A7" t="s">
        <v>11</v>
      </c>
      <c r="B7">
        <v>15</v>
      </c>
      <c r="C7">
        <v>5</v>
      </c>
      <c r="D7">
        <v>3</v>
      </c>
      <c r="E7">
        <v>2</v>
      </c>
    </row>
    <row r="8">
      <c r="A8" t="s">
        <v>12</v>
      </c>
      <c r="B8">
        <v>10</v>
      </c>
      <c r="C8">
        <v>4</v>
      </c>
      <c r="D8">
        <v>3</v>
      </c>
      <c r="E8">
        <v>5</v>
      </c>
    </row>
    <row r="9">
      <c r="A9" t="s">
        <v>13</v>
      </c>
      <c r="B9">
        <v>10</v>
      </c>
      <c r="C9">
        <v>4</v>
      </c>
      <c r="D9">
        <v>3</v>
      </c>
      <c r="E9">
        <v>3</v>
      </c>
    </row>
    <row r="10">
      <c r="A10" t="s">
        <v>14</v>
      </c>
      <c r="B10">
        <v>10</v>
      </c>
      <c r="C10">
        <v>3</v>
      </c>
      <c r="D10">
        <v>4</v>
      </c>
      <c r="E10">
        <v>5</v>
      </c>
    </row>
    <row r="11">
      <c r="A11" t="s">
        <v>15</v>
      </c>
      <c r="B11">
        <v>5</v>
      </c>
      <c r="C11">
        <v>4</v>
      </c>
      <c r="D11">
        <v>2</v>
      </c>
      <c r="E11">
        <v>5</v>
      </c>
    </row>
    <row r="12"/>
    <row r="13"/>
    <row r="14"/>
    <row r="15"/>
    <row r="16">
      <c r="A16" s="4" t="s">
        <v>16</v>
      </c>
      <c r="B16">
        <f>SUM(B4:B15)</f>
      </c>
      <c r="C16">
        <f>IF(B16=100,"OK","Weights must add up to 100")</f>
      </c>
    </row>
    <row r="17">
      <c r="A17" s="4" t="s">
        <v>17</v>
      </c>
      <c r="C17" s="5">
        <f>IF(COUNT(C4:C15)=0,"",SUMPRODUCT($B$4:$B$15,C4:C15)/5)</f>
      </c>
      <c r="D17" s="5">
        <f>IF(COUNT(D4:D15)=0,"",SUMPRODUCT($B$4:$B$15,D4:D15)/5)</f>
      </c>
      <c r="E17" s="5">
        <f>IF(COUNT(E4:E15)=0,"",SUMPRODUCT($B$4:$B$15,E4:E15)/5)</f>
      </c>
      <c r="F17" s="5">
        <f>IF(COUNT(F4:F15)=0,"",SUMPRODUCT($B$4:$B$15,F4:F15)/5)</f>
      </c>
    </row>
    <row r="18"/>
    <row r="19">
      <c r="A19" s="2" t="s">
        <v>18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5" xSplit="0" topLeftCell="A6" activePane="bottomRight" state="frozen"/>
    </sheetView>
  </sheetViews>
  <cols>
    <col min="1" max="1" width="34" customWidth="1"/>
    <col min="2" max="2" width="42" customWidth="1"/>
    <col min="3" max="3" width="13" customWidth="1"/>
    <col min="4" max="4" width="13" customWidth="1"/>
    <col min="5" max="5" width="13" customWidth="1"/>
    <col min="6" max="6" width="14" customWidth="1"/>
    <col min="7" max="7" width="13" customWidth="1"/>
    <col min="8" max="8" width="34" customWidth="1"/>
    <col min="9" max="9" width="14" customWidth="1"/>
  </cols>
  <sheetData>
    <row r="1">
      <c r="A1" s="1" t="s">
        <v>19</v>
      </c>
    </row>
    <row r="2">
      <c r="A2" t="s">
        <v>20</v>
      </c>
      <c r="B2">
        <v>6</v>
      </c>
    </row>
    <row r="3">
      <c r="A3" t="s">
        <v>21</v>
      </c>
      <c r="B3">
        <v>3</v>
      </c>
    </row>
    <row r="4">
      <c r="A4" s="2" t="s">
        <v>22</v>
      </c>
    </row>
    <row r="5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30</v>
      </c>
      <c r="I5" s="3" t="s">
        <v>31</v>
      </c>
    </row>
    <row r="6">
      <c r="A6" t="s">
        <v>32</v>
      </c>
      <c r="B6" t="s">
        <v>33</v>
      </c>
      <c r="F6" s="6">
        <v>39</v>
      </c>
      <c r="H6" t="s">
        <v>34</v>
      </c>
      <c r="I6" s="6">
        <f>IF(A6="","",IF(COUNT(C6:G6)=0,"Ask for a quote",12*(N(C6)+MAX(0,$B$2-N(D6))*N(E6))+12*N(F6)*$B$2+N(G6)))</f>
      </c>
    </row>
    <row r="7">
      <c r="A7" t="s">
        <v>35</v>
      </c>
      <c r="B7" t="s">
        <v>36</v>
      </c>
      <c r="C7" s="6">
        <v>199</v>
      </c>
      <c r="D7">
        <v>1</v>
      </c>
      <c r="E7" s="6">
        <v>20</v>
      </c>
      <c r="H7" t="s">
        <v>37</v>
      </c>
      <c r="I7" s="6">
        <f>IF(A7="","",IF(COUNT(C7:G7)=0,"Ask for a quote",12*(N(C7)+MAX(0,$B$2-N(D7))*N(E7))+12*N(F7)*$B$2+N(G7)))</f>
      </c>
    </row>
    <row r="8">
      <c r="A8" t="s">
        <v>38</v>
      </c>
      <c r="B8" t="s">
        <v>39</v>
      </c>
      <c r="C8" s="6">
        <v>225</v>
      </c>
      <c r="D8">
        <v>2</v>
      </c>
      <c r="E8" s="6">
        <v>81</v>
      </c>
      <c r="H8" t="s">
        <v>40</v>
      </c>
      <c r="I8" s="6">
        <f>IF(A8="","",IF(COUNT(C8:G8)=0,"Ask for a quote",12*(N(C8)+MAX(0,$B$2-N(D8))*N(E8))+12*N(F8)*$B$2+N(G8)))</f>
      </c>
    </row>
    <row r="9">
      <c r="A9" t="s">
        <v>41</v>
      </c>
      <c r="B9" t="s">
        <v>42</v>
      </c>
      <c r="C9" s="6">
        <v>360</v>
      </c>
      <c r="D9">
        <v>4</v>
      </c>
      <c r="E9" s="6">
        <v>90</v>
      </c>
      <c r="H9" t="s">
        <v>40</v>
      </c>
      <c r="I9" s="6">
        <f>IF(A9="","",IF(COUNT(C9:G9)=0,"Ask for a quote",12*(N(C9)+MAX(0,$B$2-N(D9))*N(E9))+12*N(F9)*$B$2+N(G9)))</f>
      </c>
    </row>
    <row r="10">
      <c r="A10" t="s">
        <v>43</v>
      </c>
      <c r="B10" t="s">
        <v>44</v>
      </c>
      <c r="H10" t="s">
        <v>45</v>
      </c>
      <c r="I10" s="6">
        <f>IF(A10="","",IF(COUNT(C10:G10)=0,"Ask for a quote",12*(N(C10)+MAX(0,$B$2-N(D10))*N(E10))+12*N(F10)*$B$2+N(G10)))</f>
      </c>
    </row>
    <row r="11">
      <c r="A11" t="s">
        <v>46</v>
      </c>
      <c r="B11" t="s">
        <v>47</v>
      </c>
      <c r="G11" s="6">
        <v>149</v>
      </c>
      <c r="H11" t="s">
        <v>48</v>
      </c>
      <c r="I11" s="6">
        <f>IF(A11="","",IF(COUNT(C11:G11)=0,"Ask for a quote",12*(N(C11)+MAX(0,$B$2-N(D11))*N(E11))+12*N(F11)*$B$2+N(G11)))</f>
      </c>
    </row>
    <row r="12">
      <c r="A12" t="s">
        <v>6</v>
      </c>
      <c r="B12" t="s">
        <v>49</v>
      </c>
      <c r="G12" s="6">
        <v>0</v>
      </c>
      <c r="H12" t="s">
        <v>50</v>
      </c>
      <c r="I12" s="6">
        <f>IF(A12="","",IF(COUNT(C12:G12)=0,"Ask for a quote",12*(N(C12)+MAX(0,$B$2-N(D12))*N(E12))+12*N(F12)*$B$2+N(G12)))</f>
      </c>
    </row>
    <row r="13">
      <c r="I13" s="6">
        <f>IF(A13="","",IF(COUNT(C13:G13)=0,"Ask for a quote",12*(N(C13)+MAX(0,$B$2-N(D13))*N(E13))+12*N(F13)*$B$2+N(G13)))</f>
      </c>
    </row>
    <row r="14">
      <c r="I14" s="6">
        <f>IF(A14="","",IF(COUNT(C14:G14)=0,"Ask for a quote",12*(N(C14)+MAX(0,$B$2-N(D14))*N(E14))+12*N(F14)*$B$2+N(G14)))</f>
      </c>
    </row>
    <row r="15">
      <c r="I15" s="6">
        <f>IF(A15="","",IF(COUNT(C15:G15)=0,"Ask for a quote",12*(N(C15)+MAX(0,$B$2-N(D15))*N(E15))+12*N(F15)*$B$2+N(G15)))</f>
      </c>
    </row>
    <row r="16">
      <c r="I16" s="6">
        <f>IF(A16="","",IF(COUNT(C16:G16)=0,"Ask for a quote",12*(N(C16)+MAX(0,$B$2-N(D16))*N(E16))+12*N(F16)*$B$2+N(G16)))</f>
      </c>
    </row>
    <row r="17">
      <c r="I17" s="6">
        <f>IF(A17="","",IF(COUNT(C17:G17)=0,"Ask for a quote",12*(N(C17)+MAX(0,$B$2-N(D17))*N(E17))+12*N(F17)*$B$2+N(G17)))</f>
      </c>
    </row>
    <row r="18"/>
    <row r="19">
      <c r="A19" s="2" t="s">
        <v>51</v>
      </c>
    </row>
  </sheetData>
</worksheet>
</file>